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.2 МП за 2023 " sheetId="2" r:id="rId1"/>
  </sheets>
  <definedNames>
    <definedName name="_xlnm.Print_Area" localSheetId="0">'Прилож.2 МП за 2023 '!$A$1:$M$46</definedName>
  </definedNames>
  <calcPr calcId="145621"/>
</workbook>
</file>

<file path=xl/calcChain.xml><?xml version="1.0" encoding="utf-8"?>
<calcChain xmlns="http://schemas.openxmlformats.org/spreadsheetml/2006/main">
  <c r="J9" i="2" l="1"/>
  <c r="J5" i="2" s="1"/>
  <c r="M16" i="2"/>
  <c r="M30" i="2"/>
  <c r="J26" i="2"/>
  <c r="J12" i="2"/>
  <c r="M8" i="2" l="1"/>
  <c r="M29" i="2"/>
  <c r="I7" i="2" l="1"/>
  <c r="M36" i="2"/>
  <c r="K40" i="2"/>
  <c r="K33" i="2"/>
  <c r="K26" i="2"/>
  <c r="M26" i="2" s="1"/>
  <c r="K19" i="2"/>
  <c r="K12" i="2"/>
  <c r="K9" i="2"/>
  <c r="K8" i="2"/>
  <c r="K5" i="2" l="1"/>
  <c r="M44" i="2"/>
  <c r="M43" i="2"/>
  <c r="M7" i="2"/>
  <c r="L40" i="2"/>
  <c r="L33" i="2"/>
  <c r="L26" i="2"/>
  <c r="L19" i="2"/>
  <c r="L12" i="2"/>
  <c r="M12" i="2" s="1"/>
  <c r="L9" i="2"/>
  <c r="L8" i="2"/>
  <c r="L5" i="2" l="1"/>
  <c r="M25" i="2"/>
  <c r="M24" i="2"/>
  <c r="M23" i="2"/>
  <c r="M22" i="2"/>
  <c r="M21" i="2"/>
  <c r="M20" i="2"/>
  <c r="M18" i="2"/>
  <c r="M17" i="2"/>
  <c r="J40" i="2"/>
  <c r="J33" i="2"/>
  <c r="J19" i="2"/>
  <c r="F8" i="2" l="1"/>
  <c r="G8" i="2"/>
  <c r="H8" i="2"/>
  <c r="I8" i="2"/>
  <c r="E8" i="2"/>
  <c r="F9" i="2"/>
  <c r="G9" i="2"/>
  <c r="H9" i="2"/>
  <c r="I9" i="2"/>
  <c r="E9" i="2"/>
  <c r="M39" i="2" l="1"/>
  <c r="M38" i="2"/>
  <c r="M37" i="2"/>
  <c r="H33" i="2"/>
  <c r="M35" i="2"/>
  <c r="M34" i="2"/>
  <c r="I33" i="2"/>
  <c r="G33" i="2"/>
  <c r="E33" i="2"/>
  <c r="M32" i="2"/>
  <c r="M31" i="2"/>
  <c r="I26" i="2"/>
  <c r="G26" i="2"/>
  <c r="M28" i="2"/>
  <c r="M27" i="2"/>
  <c r="H26" i="2"/>
  <c r="F26" i="2"/>
  <c r="E26" i="2"/>
  <c r="F33" i="2" l="1"/>
  <c r="M33" i="2" s="1"/>
  <c r="M46" i="2"/>
  <c r="M45" i="2"/>
  <c r="I40" i="2"/>
  <c r="M42" i="2"/>
  <c r="M41" i="2"/>
  <c r="H40" i="2"/>
  <c r="E40" i="2"/>
  <c r="I19" i="2"/>
  <c r="H19" i="2"/>
  <c r="G19" i="2"/>
  <c r="F19" i="2"/>
  <c r="E19" i="2"/>
  <c r="I12" i="2"/>
  <c r="E12" i="2"/>
  <c r="M15" i="2"/>
  <c r="M14" i="2"/>
  <c r="M13" i="2"/>
  <c r="G12" i="2"/>
  <c r="F12" i="2"/>
  <c r="M11" i="2"/>
  <c r="M10" i="2"/>
  <c r="G5" i="2"/>
  <c r="M19" i="2" l="1"/>
  <c r="H5" i="2"/>
  <c r="F40" i="2"/>
  <c r="H12" i="2"/>
  <c r="G40" i="2"/>
  <c r="E5" i="2"/>
  <c r="M40" i="2" l="1"/>
  <c r="I5" i="2"/>
  <c r="F5" i="2"/>
</calcChain>
</file>

<file path=xl/sharedStrings.xml><?xml version="1.0" encoding="utf-8"?>
<sst xmlns="http://schemas.openxmlformats.org/spreadsheetml/2006/main" count="61" uniqueCount="26">
  <si>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</si>
  <si>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</si>
  <si>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</si>
  <si>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</si>
  <si>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</si>
  <si>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</si>
  <si>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</si>
  <si>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</si>
  <si>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</si>
  <si>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</si>
  <si>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</si>
  <si>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</si>
  <si>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</si>
  <si>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</si>
  <si>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Развитие физической культуры и спорта на территории Таймырского Долгано – Ненецкого муниципального района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</si>
  <si>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</si>
  <si>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</si>
  <si>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 xml:space="preserve">РЕСУРСНОЕ ОБЕСПЕЧЕНИЕ И ПРОГНОЗНАЯ ОЦЕНКА РАСХОДОВ НА РЕАЛИЗАЦИЮ ЦЕЛЕЙ 
МУНИЦИПАЛЬНОЙ ПРОГРАММЫ ТАЙМЫРСКОГО ДОЛГАНО-НЕНЕЦКОГО МУНИЦИПАЛЬНОГО РАЙОНА ПО ИСТОЧНИКАМ ФИНАНСИРОВАНИЯ 
</t>
  </si>
  <si>
    <t xml:space="preserve">Отдельное
 мероприятие программы 1 
</t>
  </si>
  <si>
    <t xml:space="preserve">Отдельное
 мероприятие программы  2
</t>
  </si>
  <si>
    <t xml:space="preserve">Отдельное
 мероприятие программы  3 
</t>
  </si>
  <si>
    <t xml:space="preserve">Отдельное
 мероприятие программы  4 
</t>
  </si>
  <si>
    <t xml:space="preserve">Отдельное
 мероприятие программы 5 
</t>
  </si>
  <si>
    <t>Оснащение объектов спортивной инфраструктуры спортивно-технологическим оборудованием</t>
  </si>
  <si>
    <t>Устройство плоскостных спортивных сооружений в сельской местности</t>
  </si>
  <si>
    <t xml:space="preserve">Приложение 2 к  постановлению
                                                                        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18.10.2024 № 1385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</si>
</sst>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7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53"/>
  <sheetViews>
    <sheetView tabSelected="1" view="pageBreakPreview" topLeftCell="B1" zoomScaleSheetLayoutView="100" workbookViewId="0">
      <selection activeCell="B2" sqref="B2:M2"/>
    </sheetView>
  </sheetViews>
  <sheetFormatPr defaultRowHeight="12.75" x14ac:dyDescent="0.2"/>
  <cols>
    <col min="1" max="1" width="3.85546875" style="1" customWidth="1"/>
    <col min="2" max="2" width="29.85546875" style="1" customWidth="1"/>
    <col min="3" max="3" width="53.28515625" style="1" customWidth="1"/>
    <col min="4" max="4" width="27.28515625" style="1" customWidth="1"/>
    <col min="5" max="5" width="10.7109375" style="1" customWidth="1"/>
    <col min="6" max="6" width="10.28515625" style="1" customWidth="1"/>
    <col min="7" max="7" width="10.7109375" style="15" customWidth="1"/>
    <col min="8" max="12" width="10.140625" style="1" customWidth="1"/>
    <col min="13" max="13" width="14.7109375" style="1" customWidth="1"/>
    <col min="14" max="261" width="9.140625" style="1"/>
    <col min="262" max="262" width="5.28515625" style="1" customWidth="1"/>
    <col min="263" max="263" width="15.140625" style="1" customWidth="1"/>
    <col min="264" max="264" width="39.42578125" style="1" customWidth="1"/>
    <col min="265" max="265" width="33.140625" style="1" customWidth="1"/>
    <col min="266" max="269" width="14.7109375" style="1" customWidth="1"/>
    <col min="270" max="517" width="9.140625" style="1"/>
    <col min="518" max="518" width="5.28515625" style="1" customWidth="1"/>
    <col min="519" max="519" width="15.140625" style="1" customWidth="1"/>
    <col min="520" max="520" width="39.42578125" style="1" customWidth="1"/>
    <col min="521" max="521" width="33.140625" style="1" customWidth="1"/>
    <col min="522" max="525" width="14.7109375" style="1" customWidth="1"/>
    <col min="526" max="773" width="9.140625" style="1"/>
    <col min="774" max="774" width="5.28515625" style="1" customWidth="1"/>
    <col min="775" max="775" width="15.140625" style="1" customWidth="1"/>
    <col min="776" max="776" width="39.42578125" style="1" customWidth="1"/>
    <col min="777" max="777" width="33.140625" style="1" customWidth="1"/>
    <col min="778" max="781" width="14.7109375" style="1" customWidth="1"/>
    <col min="782" max="1029" width="9.140625" style="1"/>
    <col min="1030" max="1030" width="5.28515625" style="1" customWidth="1"/>
    <col min="1031" max="1031" width="15.140625" style="1" customWidth="1"/>
    <col min="1032" max="1032" width="39.42578125" style="1" customWidth="1"/>
    <col min="1033" max="1033" width="33.140625" style="1" customWidth="1"/>
    <col min="1034" max="1037" width="14.7109375" style="1" customWidth="1"/>
    <col min="1038" max="1285" width="9.140625" style="1"/>
    <col min="1286" max="1286" width="5.28515625" style="1" customWidth="1"/>
    <col min="1287" max="1287" width="15.140625" style="1" customWidth="1"/>
    <col min="1288" max="1288" width="39.42578125" style="1" customWidth="1"/>
    <col min="1289" max="1289" width="33.140625" style="1" customWidth="1"/>
    <col min="1290" max="1293" width="14.7109375" style="1" customWidth="1"/>
    <col min="1294" max="1541" width="9.140625" style="1"/>
    <col min="1542" max="1542" width="5.28515625" style="1" customWidth="1"/>
    <col min="1543" max="1543" width="15.140625" style="1" customWidth="1"/>
    <col min="1544" max="1544" width="39.42578125" style="1" customWidth="1"/>
    <col min="1545" max="1545" width="33.140625" style="1" customWidth="1"/>
    <col min="1546" max="1549" width="14.7109375" style="1" customWidth="1"/>
    <col min="1550" max="1797" width="9.140625" style="1"/>
    <col min="1798" max="1798" width="5.28515625" style="1" customWidth="1"/>
    <col min="1799" max="1799" width="15.140625" style="1" customWidth="1"/>
    <col min="1800" max="1800" width="39.42578125" style="1" customWidth="1"/>
    <col min="1801" max="1801" width="33.140625" style="1" customWidth="1"/>
    <col min="1802" max="1805" width="14.7109375" style="1" customWidth="1"/>
    <col min="1806" max="2053" width="9.140625" style="1"/>
    <col min="2054" max="2054" width="5.28515625" style="1" customWidth="1"/>
    <col min="2055" max="2055" width="15.140625" style="1" customWidth="1"/>
    <col min="2056" max="2056" width="39.42578125" style="1" customWidth="1"/>
    <col min="2057" max="2057" width="33.140625" style="1" customWidth="1"/>
    <col min="2058" max="2061" width="14.7109375" style="1" customWidth="1"/>
    <col min="2062" max="2309" width="9.140625" style="1"/>
    <col min="2310" max="2310" width="5.28515625" style="1" customWidth="1"/>
    <col min="2311" max="2311" width="15.140625" style="1" customWidth="1"/>
    <col min="2312" max="2312" width="39.42578125" style="1" customWidth="1"/>
    <col min="2313" max="2313" width="33.140625" style="1" customWidth="1"/>
    <col min="2314" max="2317" width="14.7109375" style="1" customWidth="1"/>
    <col min="2318" max="2565" width="9.140625" style="1"/>
    <col min="2566" max="2566" width="5.28515625" style="1" customWidth="1"/>
    <col min="2567" max="2567" width="15.140625" style="1" customWidth="1"/>
    <col min="2568" max="2568" width="39.42578125" style="1" customWidth="1"/>
    <col min="2569" max="2569" width="33.140625" style="1" customWidth="1"/>
    <col min="2570" max="2573" width="14.7109375" style="1" customWidth="1"/>
    <col min="2574" max="2821" width="9.140625" style="1"/>
    <col min="2822" max="2822" width="5.28515625" style="1" customWidth="1"/>
    <col min="2823" max="2823" width="15.140625" style="1" customWidth="1"/>
    <col min="2824" max="2824" width="39.42578125" style="1" customWidth="1"/>
    <col min="2825" max="2825" width="33.140625" style="1" customWidth="1"/>
    <col min="2826" max="2829" width="14.7109375" style="1" customWidth="1"/>
    <col min="2830" max="3077" width="9.140625" style="1"/>
    <col min="3078" max="3078" width="5.28515625" style="1" customWidth="1"/>
    <col min="3079" max="3079" width="15.140625" style="1" customWidth="1"/>
    <col min="3080" max="3080" width="39.42578125" style="1" customWidth="1"/>
    <col min="3081" max="3081" width="33.140625" style="1" customWidth="1"/>
    <col min="3082" max="3085" width="14.7109375" style="1" customWidth="1"/>
    <col min="3086" max="3333" width="9.140625" style="1"/>
    <col min="3334" max="3334" width="5.28515625" style="1" customWidth="1"/>
    <col min="3335" max="3335" width="15.140625" style="1" customWidth="1"/>
    <col min="3336" max="3336" width="39.42578125" style="1" customWidth="1"/>
    <col min="3337" max="3337" width="33.140625" style="1" customWidth="1"/>
    <col min="3338" max="3341" width="14.7109375" style="1" customWidth="1"/>
    <col min="3342" max="3589" width="9.140625" style="1"/>
    <col min="3590" max="3590" width="5.28515625" style="1" customWidth="1"/>
    <col min="3591" max="3591" width="15.140625" style="1" customWidth="1"/>
    <col min="3592" max="3592" width="39.42578125" style="1" customWidth="1"/>
    <col min="3593" max="3593" width="33.140625" style="1" customWidth="1"/>
    <col min="3594" max="3597" width="14.7109375" style="1" customWidth="1"/>
    <col min="3598" max="3845" width="9.140625" style="1"/>
    <col min="3846" max="3846" width="5.28515625" style="1" customWidth="1"/>
    <col min="3847" max="3847" width="15.140625" style="1" customWidth="1"/>
    <col min="3848" max="3848" width="39.42578125" style="1" customWidth="1"/>
    <col min="3849" max="3849" width="33.140625" style="1" customWidth="1"/>
    <col min="3850" max="3853" width="14.7109375" style="1" customWidth="1"/>
    <col min="3854" max="4101" width="9.140625" style="1"/>
    <col min="4102" max="4102" width="5.28515625" style="1" customWidth="1"/>
    <col min="4103" max="4103" width="15.140625" style="1" customWidth="1"/>
    <col min="4104" max="4104" width="39.42578125" style="1" customWidth="1"/>
    <col min="4105" max="4105" width="33.140625" style="1" customWidth="1"/>
    <col min="4106" max="4109" width="14.7109375" style="1" customWidth="1"/>
    <col min="4110" max="4357" width="9.140625" style="1"/>
    <col min="4358" max="4358" width="5.28515625" style="1" customWidth="1"/>
    <col min="4359" max="4359" width="15.140625" style="1" customWidth="1"/>
    <col min="4360" max="4360" width="39.42578125" style="1" customWidth="1"/>
    <col min="4361" max="4361" width="33.140625" style="1" customWidth="1"/>
    <col min="4362" max="4365" width="14.7109375" style="1" customWidth="1"/>
    <col min="4366" max="4613" width="9.140625" style="1"/>
    <col min="4614" max="4614" width="5.28515625" style="1" customWidth="1"/>
    <col min="4615" max="4615" width="15.140625" style="1" customWidth="1"/>
    <col min="4616" max="4616" width="39.42578125" style="1" customWidth="1"/>
    <col min="4617" max="4617" width="33.140625" style="1" customWidth="1"/>
    <col min="4618" max="4621" width="14.7109375" style="1" customWidth="1"/>
    <col min="4622" max="4869" width="9.140625" style="1"/>
    <col min="4870" max="4870" width="5.28515625" style="1" customWidth="1"/>
    <col min="4871" max="4871" width="15.140625" style="1" customWidth="1"/>
    <col min="4872" max="4872" width="39.42578125" style="1" customWidth="1"/>
    <col min="4873" max="4873" width="33.140625" style="1" customWidth="1"/>
    <col min="4874" max="4877" width="14.7109375" style="1" customWidth="1"/>
    <col min="4878" max="5125" width="9.140625" style="1"/>
    <col min="5126" max="5126" width="5.28515625" style="1" customWidth="1"/>
    <col min="5127" max="5127" width="15.140625" style="1" customWidth="1"/>
    <col min="5128" max="5128" width="39.42578125" style="1" customWidth="1"/>
    <col min="5129" max="5129" width="33.140625" style="1" customWidth="1"/>
    <col min="5130" max="5133" width="14.7109375" style="1" customWidth="1"/>
    <col min="5134" max="5381" width="9.140625" style="1"/>
    <col min="5382" max="5382" width="5.28515625" style="1" customWidth="1"/>
    <col min="5383" max="5383" width="15.140625" style="1" customWidth="1"/>
    <col min="5384" max="5384" width="39.42578125" style="1" customWidth="1"/>
    <col min="5385" max="5385" width="33.140625" style="1" customWidth="1"/>
    <col min="5386" max="5389" width="14.7109375" style="1" customWidth="1"/>
    <col min="5390" max="5637" width="9.140625" style="1"/>
    <col min="5638" max="5638" width="5.28515625" style="1" customWidth="1"/>
    <col min="5639" max="5639" width="15.140625" style="1" customWidth="1"/>
    <col min="5640" max="5640" width="39.42578125" style="1" customWidth="1"/>
    <col min="5641" max="5641" width="33.140625" style="1" customWidth="1"/>
    <col min="5642" max="5645" width="14.7109375" style="1" customWidth="1"/>
    <col min="5646" max="5893" width="9.140625" style="1"/>
    <col min="5894" max="5894" width="5.28515625" style="1" customWidth="1"/>
    <col min="5895" max="5895" width="15.140625" style="1" customWidth="1"/>
    <col min="5896" max="5896" width="39.42578125" style="1" customWidth="1"/>
    <col min="5897" max="5897" width="33.140625" style="1" customWidth="1"/>
    <col min="5898" max="5901" width="14.7109375" style="1" customWidth="1"/>
    <col min="5902" max="6149" width="9.140625" style="1"/>
    <col min="6150" max="6150" width="5.28515625" style="1" customWidth="1"/>
    <col min="6151" max="6151" width="15.140625" style="1" customWidth="1"/>
    <col min="6152" max="6152" width="39.42578125" style="1" customWidth="1"/>
    <col min="6153" max="6153" width="33.140625" style="1" customWidth="1"/>
    <col min="6154" max="6157" width="14.7109375" style="1" customWidth="1"/>
    <col min="6158" max="6405" width="9.140625" style="1"/>
    <col min="6406" max="6406" width="5.28515625" style="1" customWidth="1"/>
    <col min="6407" max="6407" width="15.140625" style="1" customWidth="1"/>
    <col min="6408" max="6408" width="39.42578125" style="1" customWidth="1"/>
    <col min="6409" max="6409" width="33.140625" style="1" customWidth="1"/>
    <col min="6410" max="6413" width="14.7109375" style="1" customWidth="1"/>
    <col min="6414" max="6661" width="9.140625" style="1"/>
    <col min="6662" max="6662" width="5.28515625" style="1" customWidth="1"/>
    <col min="6663" max="6663" width="15.140625" style="1" customWidth="1"/>
    <col min="6664" max="6664" width="39.42578125" style="1" customWidth="1"/>
    <col min="6665" max="6665" width="33.140625" style="1" customWidth="1"/>
    <col min="6666" max="6669" width="14.7109375" style="1" customWidth="1"/>
    <col min="6670" max="6917" width="9.140625" style="1"/>
    <col min="6918" max="6918" width="5.28515625" style="1" customWidth="1"/>
    <col min="6919" max="6919" width="15.140625" style="1" customWidth="1"/>
    <col min="6920" max="6920" width="39.42578125" style="1" customWidth="1"/>
    <col min="6921" max="6921" width="33.140625" style="1" customWidth="1"/>
    <col min="6922" max="6925" width="14.7109375" style="1" customWidth="1"/>
    <col min="6926" max="7173" width="9.140625" style="1"/>
    <col min="7174" max="7174" width="5.28515625" style="1" customWidth="1"/>
    <col min="7175" max="7175" width="15.140625" style="1" customWidth="1"/>
    <col min="7176" max="7176" width="39.42578125" style="1" customWidth="1"/>
    <col min="7177" max="7177" width="33.140625" style="1" customWidth="1"/>
    <col min="7178" max="7181" width="14.7109375" style="1" customWidth="1"/>
    <col min="7182" max="7429" width="9.140625" style="1"/>
    <col min="7430" max="7430" width="5.28515625" style="1" customWidth="1"/>
    <col min="7431" max="7431" width="15.140625" style="1" customWidth="1"/>
    <col min="7432" max="7432" width="39.42578125" style="1" customWidth="1"/>
    <col min="7433" max="7433" width="33.140625" style="1" customWidth="1"/>
    <col min="7434" max="7437" width="14.7109375" style="1" customWidth="1"/>
    <col min="7438" max="7685" width="9.140625" style="1"/>
    <col min="7686" max="7686" width="5.28515625" style="1" customWidth="1"/>
    <col min="7687" max="7687" width="15.140625" style="1" customWidth="1"/>
    <col min="7688" max="7688" width="39.42578125" style="1" customWidth="1"/>
    <col min="7689" max="7689" width="33.140625" style="1" customWidth="1"/>
    <col min="7690" max="7693" width="14.7109375" style="1" customWidth="1"/>
    <col min="7694" max="7941" width="9.140625" style="1"/>
    <col min="7942" max="7942" width="5.28515625" style="1" customWidth="1"/>
    <col min="7943" max="7943" width="15.140625" style="1" customWidth="1"/>
    <col min="7944" max="7944" width="39.42578125" style="1" customWidth="1"/>
    <col min="7945" max="7945" width="33.140625" style="1" customWidth="1"/>
    <col min="7946" max="7949" width="14.7109375" style="1" customWidth="1"/>
    <col min="7950" max="8197" width="9.140625" style="1"/>
    <col min="8198" max="8198" width="5.28515625" style="1" customWidth="1"/>
    <col min="8199" max="8199" width="15.140625" style="1" customWidth="1"/>
    <col min="8200" max="8200" width="39.42578125" style="1" customWidth="1"/>
    <col min="8201" max="8201" width="33.140625" style="1" customWidth="1"/>
    <col min="8202" max="8205" width="14.7109375" style="1" customWidth="1"/>
    <col min="8206" max="8453" width="9.140625" style="1"/>
    <col min="8454" max="8454" width="5.28515625" style="1" customWidth="1"/>
    <col min="8455" max="8455" width="15.140625" style="1" customWidth="1"/>
    <col min="8456" max="8456" width="39.42578125" style="1" customWidth="1"/>
    <col min="8457" max="8457" width="33.140625" style="1" customWidth="1"/>
    <col min="8458" max="8461" width="14.7109375" style="1" customWidth="1"/>
    <col min="8462" max="8709" width="9.140625" style="1"/>
    <col min="8710" max="8710" width="5.28515625" style="1" customWidth="1"/>
    <col min="8711" max="8711" width="15.140625" style="1" customWidth="1"/>
    <col min="8712" max="8712" width="39.42578125" style="1" customWidth="1"/>
    <col min="8713" max="8713" width="33.140625" style="1" customWidth="1"/>
    <col min="8714" max="8717" width="14.7109375" style="1" customWidth="1"/>
    <col min="8718" max="8965" width="9.140625" style="1"/>
    <col min="8966" max="8966" width="5.28515625" style="1" customWidth="1"/>
    <col min="8967" max="8967" width="15.140625" style="1" customWidth="1"/>
    <col min="8968" max="8968" width="39.42578125" style="1" customWidth="1"/>
    <col min="8969" max="8969" width="33.140625" style="1" customWidth="1"/>
    <col min="8970" max="8973" width="14.7109375" style="1" customWidth="1"/>
    <col min="8974" max="9221" width="9.140625" style="1"/>
    <col min="9222" max="9222" width="5.28515625" style="1" customWidth="1"/>
    <col min="9223" max="9223" width="15.140625" style="1" customWidth="1"/>
    <col min="9224" max="9224" width="39.42578125" style="1" customWidth="1"/>
    <col min="9225" max="9225" width="33.140625" style="1" customWidth="1"/>
    <col min="9226" max="9229" width="14.7109375" style="1" customWidth="1"/>
    <col min="9230" max="9477" width="9.140625" style="1"/>
    <col min="9478" max="9478" width="5.28515625" style="1" customWidth="1"/>
    <col min="9479" max="9479" width="15.140625" style="1" customWidth="1"/>
    <col min="9480" max="9480" width="39.42578125" style="1" customWidth="1"/>
    <col min="9481" max="9481" width="33.140625" style="1" customWidth="1"/>
    <col min="9482" max="9485" width="14.7109375" style="1" customWidth="1"/>
    <col min="9486" max="9733" width="9.140625" style="1"/>
    <col min="9734" max="9734" width="5.28515625" style="1" customWidth="1"/>
    <col min="9735" max="9735" width="15.140625" style="1" customWidth="1"/>
    <col min="9736" max="9736" width="39.42578125" style="1" customWidth="1"/>
    <col min="9737" max="9737" width="33.140625" style="1" customWidth="1"/>
    <col min="9738" max="9741" width="14.7109375" style="1" customWidth="1"/>
    <col min="9742" max="9989" width="9.140625" style="1"/>
    <col min="9990" max="9990" width="5.28515625" style="1" customWidth="1"/>
    <col min="9991" max="9991" width="15.140625" style="1" customWidth="1"/>
    <col min="9992" max="9992" width="39.42578125" style="1" customWidth="1"/>
    <col min="9993" max="9993" width="33.140625" style="1" customWidth="1"/>
    <col min="9994" max="9997" width="14.7109375" style="1" customWidth="1"/>
    <col min="9998" max="10245" width="9.140625" style="1"/>
    <col min="10246" max="10246" width="5.28515625" style="1" customWidth="1"/>
    <col min="10247" max="10247" width="15.140625" style="1" customWidth="1"/>
    <col min="10248" max="10248" width="39.42578125" style="1" customWidth="1"/>
    <col min="10249" max="10249" width="33.140625" style="1" customWidth="1"/>
    <col min="10250" max="10253" width="14.7109375" style="1" customWidth="1"/>
    <col min="10254" max="10501" width="9.140625" style="1"/>
    <col min="10502" max="10502" width="5.28515625" style="1" customWidth="1"/>
    <col min="10503" max="10503" width="15.140625" style="1" customWidth="1"/>
    <col min="10504" max="10504" width="39.42578125" style="1" customWidth="1"/>
    <col min="10505" max="10505" width="33.140625" style="1" customWidth="1"/>
    <col min="10506" max="10509" width="14.7109375" style="1" customWidth="1"/>
    <col min="10510" max="10757" width="9.140625" style="1"/>
    <col min="10758" max="10758" width="5.28515625" style="1" customWidth="1"/>
    <col min="10759" max="10759" width="15.140625" style="1" customWidth="1"/>
    <col min="10760" max="10760" width="39.42578125" style="1" customWidth="1"/>
    <col min="10761" max="10761" width="33.140625" style="1" customWidth="1"/>
    <col min="10762" max="10765" width="14.7109375" style="1" customWidth="1"/>
    <col min="10766" max="11013" width="9.140625" style="1"/>
    <col min="11014" max="11014" width="5.28515625" style="1" customWidth="1"/>
    <col min="11015" max="11015" width="15.140625" style="1" customWidth="1"/>
    <col min="11016" max="11016" width="39.42578125" style="1" customWidth="1"/>
    <col min="11017" max="11017" width="33.140625" style="1" customWidth="1"/>
    <col min="11018" max="11021" width="14.7109375" style="1" customWidth="1"/>
    <col min="11022" max="11269" width="9.140625" style="1"/>
    <col min="11270" max="11270" width="5.28515625" style="1" customWidth="1"/>
    <col min="11271" max="11271" width="15.140625" style="1" customWidth="1"/>
    <col min="11272" max="11272" width="39.42578125" style="1" customWidth="1"/>
    <col min="11273" max="11273" width="33.140625" style="1" customWidth="1"/>
    <col min="11274" max="11277" width="14.7109375" style="1" customWidth="1"/>
    <col min="11278" max="11525" width="9.140625" style="1"/>
    <col min="11526" max="11526" width="5.28515625" style="1" customWidth="1"/>
    <col min="11527" max="11527" width="15.140625" style="1" customWidth="1"/>
    <col min="11528" max="11528" width="39.42578125" style="1" customWidth="1"/>
    <col min="11529" max="11529" width="33.140625" style="1" customWidth="1"/>
    <col min="11530" max="11533" width="14.7109375" style="1" customWidth="1"/>
    <col min="11534" max="11781" width="9.140625" style="1"/>
    <col min="11782" max="11782" width="5.28515625" style="1" customWidth="1"/>
    <col min="11783" max="11783" width="15.140625" style="1" customWidth="1"/>
    <col min="11784" max="11784" width="39.42578125" style="1" customWidth="1"/>
    <col min="11785" max="11785" width="33.140625" style="1" customWidth="1"/>
    <col min="11786" max="11789" width="14.7109375" style="1" customWidth="1"/>
    <col min="11790" max="12037" width="9.140625" style="1"/>
    <col min="12038" max="12038" width="5.28515625" style="1" customWidth="1"/>
    <col min="12039" max="12039" width="15.140625" style="1" customWidth="1"/>
    <col min="12040" max="12040" width="39.42578125" style="1" customWidth="1"/>
    <col min="12041" max="12041" width="33.140625" style="1" customWidth="1"/>
    <col min="12042" max="12045" width="14.7109375" style="1" customWidth="1"/>
    <col min="12046" max="12293" width="9.140625" style="1"/>
    <col min="12294" max="12294" width="5.28515625" style="1" customWidth="1"/>
    <col min="12295" max="12295" width="15.140625" style="1" customWidth="1"/>
    <col min="12296" max="12296" width="39.42578125" style="1" customWidth="1"/>
    <col min="12297" max="12297" width="33.140625" style="1" customWidth="1"/>
    <col min="12298" max="12301" width="14.7109375" style="1" customWidth="1"/>
    <col min="12302" max="12549" width="9.140625" style="1"/>
    <col min="12550" max="12550" width="5.28515625" style="1" customWidth="1"/>
    <col min="12551" max="12551" width="15.140625" style="1" customWidth="1"/>
    <col min="12552" max="12552" width="39.42578125" style="1" customWidth="1"/>
    <col min="12553" max="12553" width="33.140625" style="1" customWidth="1"/>
    <col min="12554" max="12557" width="14.7109375" style="1" customWidth="1"/>
    <col min="12558" max="12805" width="9.140625" style="1"/>
    <col min="12806" max="12806" width="5.28515625" style="1" customWidth="1"/>
    <col min="12807" max="12807" width="15.140625" style="1" customWidth="1"/>
    <col min="12808" max="12808" width="39.42578125" style="1" customWidth="1"/>
    <col min="12809" max="12809" width="33.140625" style="1" customWidth="1"/>
    <col min="12810" max="12813" width="14.7109375" style="1" customWidth="1"/>
    <col min="12814" max="13061" width="9.140625" style="1"/>
    <col min="13062" max="13062" width="5.28515625" style="1" customWidth="1"/>
    <col min="13063" max="13063" width="15.140625" style="1" customWidth="1"/>
    <col min="13064" max="13064" width="39.42578125" style="1" customWidth="1"/>
    <col min="13065" max="13065" width="33.140625" style="1" customWidth="1"/>
    <col min="13066" max="13069" width="14.7109375" style="1" customWidth="1"/>
    <col min="13070" max="13317" width="9.140625" style="1"/>
    <col min="13318" max="13318" width="5.28515625" style="1" customWidth="1"/>
    <col min="13319" max="13319" width="15.140625" style="1" customWidth="1"/>
    <col min="13320" max="13320" width="39.42578125" style="1" customWidth="1"/>
    <col min="13321" max="13321" width="33.140625" style="1" customWidth="1"/>
    <col min="13322" max="13325" width="14.7109375" style="1" customWidth="1"/>
    <col min="13326" max="13573" width="9.140625" style="1"/>
    <col min="13574" max="13574" width="5.28515625" style="1" customWidth="1"/>
    <col min="13575" max="13575" width="15.140625" style="1" customWidth="1"/>
    <col min="13576" max="13576" width="39.42578125" style="1" customWidth="1"/>
    <col min="13577" max="13577" width="33.140625" style="1" customWidth="1"/>
    <col min="13578" max="13581" width="14.7109375" style="1" customWidth="1"/>
    <col min="13582" max="13829" width="9.140625" style="1"/>
    <col min="13830" max="13830" width="5.28515625" style="1" customWidth="1"/>
    <col min="13831" max="13831" width="15.140625" style="1" customWidth="1"/>
    <col min="13832" max="13832" width="39.42578125" style="1" customWidth="1"/>
    <col min="13833" max="13833" width="33.140625" style="1" customWidth="1"/>
    <col min="13834" max="13837" width="14.7109375" style="1" customWidth="1"/>
    <col min="13838" max="14085" width="9.140625" style="1"/>
    <col min="14086" max="14086" width="5.28515625" style="1" customWidth="1"/>
    <col min="14087" max="14087" width="15.140625" style="1" customWidth="1"/>
    <col min="14088" max="14088" width="39.42578125" style="1" customWidth="1"/>
    <col min="14089" max="14089" width="33.140625" style="1" customWidth="1"/>
    <col min="14090" max="14093" width="14.7109375" style="1" customWidth="1"/>
    <col min="14094" max="14341" width="9.140625" style="1"/>
    <col min="14342" max="14342" width="5.28515625" style="1" customWidth="1"/>
    <col min="14343" max="14343" width="15.140625" style="1" customWidth="1"/>
    <col min="14344" max="14344" width="39.42578125" style="1" customWidth="1"/>
    <col min="14345" max="14345" width="33.140625" style="1" customWidth="1"/>
    <col min="14346" max="14349" width="14.7109375" style="1" customWidth="1"/>
    <col min="14350" max="14597" width="9.140625" style="1"/>
    <col min="14598" max="14598" width="5.28515625" style="1" customWidth="1"/>
    <col min="14599" max="14599" width="15.140625" style="1" customWidth="1"/>
    <col min="14600" max="14600" width="39.42578125" style="1" customWidth="1"/>
    <col min="14601" max="14601" width="33.140625" style="1" customWidth="1"/>
    <col min="14602" max="14605" width="14.7109375" style="1" customWidth="1"/>
    <col min="14606" max="14853" width="9.140625" style="1"/>
    <col min="14854" max="14854" width="5.28515625" style="1" customWidth="1"/>
    <col min="14855" max="14855" width="15.140625" style="1" customWidth="1"/>
    <col min="14856" max="14856" width="39.42578125" style="1" customWidth="1"/>
    <col min="14857" max="14857" width="33.140625" style="1" customWidth="1"/>
    <col min="14858" max="14861" width="14.7109375" style="1" customWidth="1"/>
    <col min="14862" max="15109" width="9.140625" style="1"/>
    <col min="15110" max="15110" width="5.28515625" style="1" customWidth="1"/>
    <col min="15111" max="15111" width="15.140625" style="1" customWidth="1"/>
    <col min="15112" max="15112" width="39.42578125" style="1" customWidth="1"/>
    <col min="15113" max="15113" width="33.140625" style="1" customWidth="1"/>
    <col min="15114" max="15117" width="14.7109375" style="1" customWidth="1"/>
    <col min="15118" max="15365" width="9.140625" style="1"/>
    <col min="15366" max="15366" width="5.28515625" style="1" customWidth="1"/>
    <col min="15367" max="15367" width="15.140625" style="1" customWidth="1"/>
    <col min="15368" max="15368" width="39.42578125" style="1" customWidth="1"/>
    <col min="15369" max="15369" width="33.140625" style="1" customWidth="1"/>
    <col min="15370" max="15373" width="14.7109375" style="1" customWidth="1"/>
    <col min="15374" max="15621" width="9.140625" style="1"/>
    <col min="15622" max="15622" width="5.28515625" style="1" customWidth="1"/>
    <col min="15623" max="15623" width="15.140625" style="1" customWidth="1"/>
    <col min="15624" max="15624" width="39.42578125" style="1" customWidth="1"/>
    <col min="15625" max="15625" width="33.140625" style="1" customWidth="1"/>
    <col min="15626" max="15629" width="14.7109375" style="1" customWidth="1"/>
    <col min="15630" max="15877" width="9.140625" style="1"/>
    <col min="15878" max="15878" width="5.28515625" style="1" customWidth="1"/>
    <col min="15879" max="15879" width="15.140625" style="1" customWidth="1"/>
    <col min="15880" max="15880" width="39.42578125" style="1" customWidth="1"/>
    <col min="15881" max="15881" width="33.140625" style="1" customWidth="1"/>
    <col min="15882" max="15885" width="14.7109375" style="1" customWidth="1"/>
    <col min="15886" max="16133" width="9.140625" style="1"/>
    <col min="16134" max="16134" width="5.28515625" style="1" customWidth="1"/>
    <col min="16135" max="16135" width="15.140625" style="1" customWidth="1"/>
    <col min="16136" max="16136" width="39.42578125" style="1" customWidth="1"/>
    <col min="16137" max="16137" width="33.140625" style="1" customWidth="1"/>
    <col min="16138" max="16141" width="14.7109375" style="1" customWidth="1"/>
    <col min="16142" max="16384" width="9.140625" style="1"/>
  </cols>
  <sheetData>
    <row r="1" spans="2:16" ht="52.5" customHeight="1" x14ac:dyDescent="0.2">
      <c r="B1" s="26" t="s">
        <v>25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O1" s="2"/>
    </row>
    <row r="2" spans="2:16" ht="37.5" customHeight="1" x14ac:dyDescent="0.2">
      <c r="B2" s="27" t="s">
        <v>17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2:16" ht="21" customHeight="1" x14ac:dyDescent="0.2">
      <c r="B3" s="20" t="s">
        <v>0</v>
      </c>
      <c r="C3" s="22" t="s">
        <v>1</v>
      </c>
      <c r="D3" s="22" t="s">
        <v>2</v>
      </c>
      <c r="E3" s="24" t="s">
        <v>3</v>
      </c>
      <c r="F3" s="24"/>
      <c r="G3" s="24"/>
      <c r="H3" s="24"/>
      <c r="I3" s="24"/>
      <c r="J3" s="24"/>
      <c r="K3" s="24"/>
      <c r="L3" s="24"/>
      <c r="M3" s="25"/>
    </row>
    <row r="4" spans="2:16" ht="15.75" customHeight="1" x14ac:dyDescent="0.2">
      <c r="B4" s="21"/>
      <c r="C4" s="23"/>
      <c r="D4" s="23"/>
      <c r="E4" s="3">
        <v>2019</v>
      </c>
      <c r="F4" s="3">
        <v>2020</v>
      </c>
      <c r="G4" s="11">
        <v>2021</v>
      </c>
      <c r="H4" s="3">
        <v>2022</v>
      </c>
      <c r="I4" s="19">
        <v>2023</v>
      </c>
      <c r="J4" s="16">
        <v>2024</v>
      </c>
      <c r="K4" s="18">
        <v>2025</v>
      </c>
      <c r="L4" s="17">
        <v>2026</v>
      </c>
      <c r="M4" s="17" t="s">
        <v>4</v>
      </c>
    </row>
    <row r="5" spans="2:16" s="10" customFormat="1" ht="18" customHeight="1" x14ac:dyDescent="0.2">
      <c r="B5" s="30" t="s">
        <v>5</v>
      </c>
      <c r="C5" s="30" t="s">
        <v>14</v>
      </c>
      <c r="D5" s="8" t="s">
        <v>6</v>
      </c>
      <c r="E5" s="9">
        <f t="shared" ref="E5:I5" si="0">SUM(E7:E11)</f>
        <v>75803.39</v>
      </c>
      <c r="F5" s="9">
        <f t="shared" si="0"/>
        <v>73279.64</v>
      </c>
      <c r="G5" s="12">
        <f t="shared" si="0"/>
        <v>88989.849999999991</v>
      </c>
      <c r="H5" s="9">
        <f t="shared" si="0"/>
        <v>96926.338480000006</v>
      </c>
      <c r="I5" s="9">
        <f t="shared" si="0"/>
        <v>130400.58928</v>
      </c>
      <c r="J5" s="9">
        <f>J7+J8+J9</f>
        <v>107230.82788</v>
      </c>
      <c r="K5" s="9">
        <f t="shared" ref="K5:L5" si="1">SUM(K7:K11)</f>
        <v>106615.02953999999</v>
      </c>
      <c r="L5" s="9">
        <f t="shared" si="1"/>
        <v>106615.02953999999</v>
      </c>
      <c r="M5" s="9">
        <v>785860.7</v>
      </c>
    </row>
    <row r="6" spans="2:16" s="10" customFormat="1" ht="18" customHeight="1" x14ac:dyDescent="0.2">
      <c r="B6" s="30"/>
      <c r="C6" s="30"/>
      <c r="D6" s="8" t="s">
        <v>7</v>
      </c>
      <c r="E6" s="9"/>
      <c r="F6" s="9"/>
      <c r="G6" s="12"/>
      <c r="H6" s="9"/>
      <c r="I6" s="9"/>
      <c r="J6" s="9"/>
      <c r="K6" s="9"/>
      <c r="L6" s="9"/>
      <c r="M6" s="9"/>
    </row>
    <row r="7" spans="2:16" s="10" customFormat="1" ht="18" customHeight="1" x14ac:dyDescent="0.2">
      <c r="B7" s="30"/>
      <c r="C7" s="30"/>
      <c r="D7" s="8" t="s">
        <v>8</v>
      </c>
      <c r="E7" s="9">
        <v>0</v>
      </c>
      <c r="F7" s="9">
        <v>0</v>
      </c>
      <c r="G7" s="12">
        <v>0</v>
      </c>
      <c r="H7" s="9">
        <v>0</v>
      </c>
      <c r="I7" s="9">
        <f>I42</f>
        <v>796.76</v>
      </c>
      <c r="J7" s="9">
        <v>0</v>
      </c>
      <c r="K7" s="9">
        <v>0</v>
      </c>
      <c r="L7" s="9">
        <v>0</v>
      </c>
      <c r="M7" s="9">
        <f>J7+I7+H7+G7+F7+E7+L7</f>
        <v>796.76</v>
      </c>
    </row>
    <row r="8" spans="2:16" s="10" customFormat="1" ht="18" customHeight="1" x14ac:dyDescent="0.2">
      <c r="B8" s="30"/>
      <c r="C8" s="30"/>
      <c r="D8" s="8" t="s">
        <v>9</v>
      </c>
      <c r="E8" s="9">
        <f>E15+E22+E29+E36+E43</f>
        <v>0</v>
      </c>
      <c r="F8" s="9">
        <f t="shared" ref="F8:I8" si="2">F15+F22+F29+F36+F43</f>
        <v>0</v>
      </c>
      <c r="G8" s="9">
        <f t="shared" si="2"/>
        <v>6000</v>
      </c>
      <c r="H8" s="9">
        <f t="shared" si="2"/>
        <v>243.5</v>
      </c>
      <c r="I8" s="9">
        <f t="shared" si="2"/>
        <v>197.89</v>
      </c>
      <c r="J8" s="9">
        <v>130.1</v>
      </c>
      <c r="K8" s="9">
        <f t="shared" ref="K8" si="3">K15+K22+K29+K36+K43</f>
        <v>0</v>
      </c>
      <c r="L8" s="9">
        <f t="shared" ref="L8" si="4">L15+L22+L29+L36+L43</f>
        <v>0</v>
      </c>
      <c r="M8" s="9">
        <f>J8+I8+H8+G8+F8+E8+L8</f>
        <v>6571.49</v>
      </c>
    </row>
    <row r="9" spans="2:16" s="10" customFormat="1" ht="18" customHeight="1" x14ac:dyDescent="0.2">
      <c r="B9" s="30"/>
      <c r="C9" s="30"/>
      <c r="D9" s="8" t="s">
        <v>10</v>
      </c>
      <c r="E9" s="9">
        <f>E16+E23+E30+E37+E44</f>
        <v>75803.39</v>
      </c>
      <c r="F9" s="9">
        <f t="shared" ref="F9:I9" si="5">F16+F23+F30+F37+F44</f>
        <v>73279.64</v>
      </c>
      <c r="G9" s="9">
        <f t="shared" si="5"/>
        <v>82989.849999999991</v>
      </c>
      <c r="H9" s="9">
        <f t="shared" si="5"/>
        <v>96682.838480000006</v>
      </c>
      <c r="I9" s="9">
        <f t="shared" si="5"/>
        <v>129405.93928000001</v>
      </c>
      <c r="J9" s="9">
        <f>J30+J16</f>
        <v>107100.72787999999</v>
      </c>
      <c r="K9" s="9">
        <f t="shared" ref="K9" si="6">K16+K23+K30+K37+K44</f>
        <v>106615.02953999999</v>
      </c>
      <c r="L9" s="9">
        <f t="shared" ref="L9" si="7">L16+L23+L30+L37+L44</f>
        <v>106615.02953999999</v>
      </c>
      <c r="M9" s="9">
        <v>778492.45</v>
      </c>
    </row>
    <row r="10" spans="2:16" s="10" customFormat="1" ht="27.75" customHeight="1" x14ac:dyDescent="0.2">
      <c r="B10" s="30"/>
      <c r="C10" s="30"/>
      <c r="D10" s="8" t="s">
        <v>11</v>
      </c>
      <c r="E10" s="9">
        <v>0</v>
      </c>
      <c r="F10" s="9">
        <v>0</v>
      </c>
      <c r="G10" s="12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f t="shared" ref="M10:M46" si="8">SUM(E10:I10)</f>
        <v>0</v>
      </c>
    </row>
    <row r="11" spans="2:16" s="10" customFormat="1" ht="18" customHeight="1" x14ac:dyDescent="0.2">
      <c r="B11" s="30"/>
      <c r="C11" s="30"/>
      <c r="D11" s="8" t="s">
        <v>12</v>
      </c>
      <c r="E11" s="9">
        <v>0</v>
      </c>
      <c r="F11" s="9">
        <v>0</v>
      </c>
      <c r="G11" s="12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f t="shared" si="8"/>
        <v>0</v>
      </c>
    </row>
    <row r="12" spans="2:16" s="10" customFormat="1" ht="18" customHeight="1" x14ac:dyDescent="0.2">
      <c r="B12" s="28" t="s">
        <v>18</v>
      </c>
      <c r="C12" s="22" t="s">
        <v>13</v>
      </c>
      <c r="D12" s="8" t="s">
        <v>6</v>
      </c>
      <c r="E12" s="9">
        <f>SUM(E13:E18)</f>
        <v>8219.17</v>
      </c>
      <c r="F12" s="9">
        <f t="shared" ref="F12:I12" si="9">SUM(F13:F18)</f>
        <v>3457.36</v>
      </c>
      <c r="G12" s="12">
        <f>SUM(G13:G18)</f>
        <v>8219.17</v>
      </c>
      <c r="H12" s="9">
        <f t="shared" si="9"/>
        <v>9383.0400000000009</v>
      </c>
      <c r="I12" s="9">
        <f t="shared" si="9"/>
        <v>7206.89</v>
      </c>
      <c r="J12" s="9">
        <f>J14+J15+J16+J17+J18</f>
        <v>8750.2083399999992</v>
      </c>
      <c r="K12" s="9">
        <f t="shared" ref="K12" si="10">SUM(K13:K18)</f>
        <v>8663.01</v>
      </c>
      <c r="L12" s="9">
        <f t="shared" ref="L12" si="11">SUM(L13:L18)</f>
        <v>8663.01</v>
      </c>
      <c r="M12" s="9">
        <f>L12+K12+J12+I12+H12+G12+F12+E12</f>
        <v>62561.858339999999</v>
      </c>
      <c r="P12" s="9"/>
    </row>
    <row r="13" spans="2:16" ht="18" customHeight="1" x14ac:dyDescent="0.2">
      <c r="B13" s="28"/>
      <c r="C13" s="29"/>
      <c r="D13" s="4" t="s">
        <v>7</v>
      </c>
      <c r="E13" s="5"/>
      <c r="F13" s="5"/>
      <c r="G13" s="13"/>
      <c r="H13" s="5"/>
      <c r="I13" s="5"/>
      <c r="J13" s="5"/>
      <c r="K13" s="5"/>
      <c r="L13" s="5"/>
      <c r="M13" s="5">
        <f t="shared" si="8"/>
        <v>0</v>
      </c>
    </row>
    <row r="14" spans="2:16" ht="18" customHeight="1" x14ac:dyDescent="0.2">
      <c r="B14" s="28"/>
      <c r="C14" s="29"/>
      <c r="D14" s="4" t="s">
        <v>8</v>
      </c>
      <c r="E14" s="5">
        <v>0</v>
      </c>
      <c r="F14" s="5">
        <v>0</v>
      </c>
      <c r="G14" s="13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f t="shared" si="8"/>
        <v>0</v>
      </c>
    </row>
    <row r="15" spans="2:16" ht="18" customHeight="1" x14ac:dyDescent="0.2">
      <c r="B15" s="28"/>
      <c r="C15" s="29"/>
      <c r="D15" s="4" t="s">
        <v>9</v>
      </c>
      <c r="E15" s="5">
        <v>0</v>
      </c>
      <c r="F15" s="5">
        <v>0</v>
      </c>
      <c r="G15" s="13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f t="shared" si="8"/>
        <v>0</v>
      </c>
    </row>
    <row r="16" spans="2:16" ht="18" customHeight="1" x14ac:dyDescent="0.2">
      <c r="B16" s="28"/>
      <c r="C16" s="29"/>
      <c r="D16" s="4" t="s">
        <v>10</v>
      </c>
      <c r="E16" s="5">
        <v>8219.17</v>
      </c>
      <c r="F16" s="5">
        <v>3457.36</v>
      </c>
      <c r="G16" s="5">
        <v>8219.17</v>
      </c>
      <c r="H16" s="5">
        <v>9383.0400000000009</v>
      </c>
      <c r="I16" s="5">
        <v>7206.89</v>
      </c>
      <c r="J16" s="5">
        <v>8750.2083399999992</v>
      </c>
      <c r="K16" s="5">
        <v>8663.01</v>
      </c>
      <c r="L16" s="5">
        <v>8663.01</v>
      </c>
      <c r="M16" s="9">
        <f>L16+K16+J16+I16+H16+G16+F16+E16</f>
        <v>62561.858339999999</v>
      </c>
    </row>
    <row r="17" spans="2:13" ht="18" customHeight="1" x14ac:dyDescent="0.2">
      <c r="B17" s="28"/>
      <c r="C17" s="29"/>
      <c r="D17" s="4" t="s">
        <v>11</v>
      </c>
      <c r="E17" s="5">
        <v>0</v>
      </c>
      <c r="F17" s="5">
        <v>0</v>
      </c>
      <c r="G17" s="13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f t="shared" ref="M17:M25" si="12">+E17+F17+G17+H17+I17</f>
        <v>0</v>
      </c>
    </row>
    <row r="18" spans="2:13" ht="18" customHeight="1" x14ac:dyDescent="0.2">
      <c r="B18" s="28"/>
      <c r="C18" s="23"/>
      <c r="D18" s="4" t="s">
        <v>12</v>
      </c>
      <c r="E18" s="5">
        <v>0</v>
      </c>
      <c r="F18" s="5">
        <v>0</v>
      </c>
      <c r="G18" s="13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f t="shared" si="12"/>
        <v>0</v>
      </c>
    </row>
    <row r="19" spans="2:13" s="10" customFormat="1" ht="18" customHeight="1" x14ac:dyDescent="0.2">
      <c r="B19" s="28" t="s">
        <v>19</v>
      </c>
      <c r="C19" s="22" t="s">
        <v>15</v>
      </c>
      <c r="D19" s="8" t="s">
        <v>6</v>
      </c>
      <c r="E19" s="9">
        <f t="shared" ref="E19:J19" si="13">SUM(E20:E25)</f>
        <v>0</v>
      </c>
      <c r="F19" s="9">
        <f t="shared" si="13"/>
        <v>0</v>
      </c>
      <c r="G19" s="12">
        <f t="shared" si="13"/>
        <v>0</v>
      </c>
      <c r="H19" s="9">
        <f t="shared" si="13"/>
        <v>0</v>
      </c>
      <c r="I19" s="9">
        <f t="shared" si="13"/>
        <v>0</v>
      </c>
      <c r="J19" s="9">
        <f t="shared" si="13"/>
        <v>0</v>
      </c>
      <c r="K19" s="9">
        <f t="shared" ref="K19:L19" si="14">SUM(K20:K25)</f>
        <v>0</v>
      </c>
      <c r="L19" s="9">
        <f t="shared" si="14"/>
        <v>0</v>
      </c>
      <c r="M19" s="9">
        <f>+E19+F19+G19+H19+I19</f>
        <v>0</v>
      </c>
    </row>
    <row r="20" spans="2:13" ht="18" customHeight="1" x14ac:dyDescent="0.2">
      <c r="B20" s="28"/>
      <c r="C20" s="29"/>
      <c r="D20" s="4" t="s">
        <v>7</v>
      </c>
      <c r="E20" s="5"/>
      <c r="F20" s="5"/>
      <c r="G20" s="13"/>
      <c r="H20" s="5"/>
      <c r="I20" s="5"/>
      <c r="J20" s="5"/>
      <c r="K20" s="5"/>
      <c r="L20" s="5"/>
      <c r="M20" s="5">
        <f t="shared" si="12"/>
        <v>0</v>
      </c>
    </row>
    <row r="21" spans="2:13" ht="18" customHeight="1" x14ac:dyDescent="0.2">
      <c r="B21" s="28"/>
      <c r="C21" s="29"/>
      <c r="D21" s="4" t="s">
        <v>8</v>
      </c>
      <c r="E21" s="5">
        <v>0</v>
      </c>
      <c r="F21" s="5">
        <v>0</v>
      </c>
      <c r="G21" s="13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f t="shared" si="12"/>
        <v>0</v>
      </c>
    </row>
    <row r="22" spans="2:13" ht="18" customHeight="1" x14ac:dyDescent="0.2">
      <c r="B22" s="28"/>
      <c r="C22" s="29"/>
      <c r="D22" s="4" t="s">
        <v>9</v>
      </c>
      <c r="E22" s="5">
        <v>0</v>
      </c>
      <c r="F22" s="5">
        <v>0</v>
      </c>
      <c r="G22" s="13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f t="shared" si="12"/>
        <v>0</v>
      </c>
    </row>
    <row r="23" spans="2:13" ht="18" customHeight="1" x14ac:dyDescent="0.2">
      <c r="B23" s="28"/>
      <c r="C23" s="29"/>
      <c r="D23" s="4" t="s">
        <v>10</v>
      </c>
      <c r="E23" s="5">
        <v>0</v>
      </c>
      <c r="F23" s="5">
        <v>0</v>
      </c>
      <c r="G23" s="13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f t="shared" si="12"/>
        <v>0</v>
      </c>
    </row>
    <row r="24" spans="2:13" ht="18" customHeight="1" x14ac:dyDescent="0.2">
      <c r="B24" s="28"/>
      <c r="C24" s="29"/>
      <c r="D24" s="4" t="s">
        <v>11</v>
      </c>
      <c r="E24" s="5">
        <v>0</v>
      </c>
      <c r="F24" s="5">
        <v>0</v>
      </c>
      <c r="G24" s="13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f t="shared" si="12"/>
        <v>0</v>
      </c>
    </row>
    <row r="25" spans="2:13" ht="18" customHeight="1" x14ac:dyDescent="0.2">
      <c r="B25" s="28"/>
      <c r="C25" s="23"/>
      <c r="D25" s="4" t="s">
        <v>12</v>
      </c>
      <c r="E25" s="5">
        <v>0</v>
      </c>
      <c r="F25" s="5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f t="shared" si="12"/>
        <v>0</v>
      </c>
    </row>
    <row r="26" spans="2:13" s="10" customFormat="1" ht="18" customHeight="1" x14ac:dyDescent="0.2">
      <c r="B26" s="28" t="s">
        <v>20</v>
      </c>
      <c r="C26" s="22" t="s">
        <v>16</v>
      </c>
      <c r="D26" s="8" t="s">
        <v>6</v>
      </c>
      <c r="E26" s="9">
        <f t="shared" ref="E26:I26" si="15">SUM(E27:E32)</f>
        <v>67584.22</v>
      </c>
      <c r="F26" s="9">
        <f t="shared" si="15"/>
        <v>69822.28</v>
      </c>
      <c r="G26" s="12">
        <f t="shared" si="15"/>
        <v>74770.679999999993</v>
      </c>
      <c r="H26" s="9">
        <f t="shared" si="15"/>
        <v>87543.298479999998</v>
      </c>
      <c r="I26" s="9">
        <f t="shared" si="15"/>
        <v>120854.53110000001</v>
      </c>
      <c r="J26" s="9">
        <f>J28+J29+J30+J31+J32</f>
        <v>98480.61954</v>
      </c>
      <c r="K26" s="9">
        <f t="shared" ref="K26:L26" si="16">SUM(K27:K32)</f>
        <v>97952.019539999994</v>
      </c>
      <c r="L26" s="9">
        <f t="shared" si="16"/>
        <v>97952.019539999994</v>
      </c>
      <c r="M26" s="9">
        <f>L26+K26+J26+I26+H26+G26+F26+E26</f>
        <v>714959.66819999996</v>
      </c>
    </row>
    <row r="27" spans="2:13" ht="18" customHeight="1" x14ac:dyDescent="0.2">
      <c r="B27" s="28"/>
      <c r="C27" s="29"/>
      <c r="D27" s="4" t="s">
        <v>7</v>
      </c>
      <c r="E27" s="5"/>
      <c r="F27" s="5"/>
      <c r="G27" s="13"/>
      <c r="H27" s="5"/>
      <c r="I27" s="5"/>
      <c r="J27" s="5"/>
      <c r="K27" s="5"/>
      <c r="L27" s="5"/>
      <c r="M27" s="5">
        <f t="shared" ref="M27:M39" si="17">SUM(E27:I27)</f>
        <v>0</v>
      </c>
    </row>
    <row r="28" spans="2:13" ht="18" customHeight="1" x14ac:dyDescent="0.2">
      <c r="B28" s="28"/>
      <c r="C28" s="29"/>
      <c r="D28" s="4" t="s">
        <v>8</v>
      </c>
      <c r="E28" s="5">
        <v>0</v>
      </c>
      <c r="F28" s="5">
        <v>0</v>
      </c>
      <c r="G28" s="13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f t="shared" si="17"/>
        <v>0</v>
      </c>
    </row>
    <row r="29" spans="2:13" ht="18" customHeight="1" x14ac:dyDescent="0.2">
      <c r="B29" s="28"/>
      <c r="C29" s="29"/>
      <c r="D29" s="4" t="s">
        <v>9</v>
      </c>
      <c r="E29" s="5">
        <v>0</v>
      </c>
      <c r="F29" s="5">
        <v>0</v>
      </c>
      <c r="G29" s="13">
        <v>0</v>
      </c>
      <c r="H29" s="5">
        <v>243.5</v>
      </c>
      <c r="I29" s="5">
        <v>111.6</v>
      </c>
      <c r="J29" s="5">
        <v>130.1</v>
      </c>
      <c r="K29" s="5">
        <v>0</v>
      </c>
      <c r="L29" s="5">
        <v>0</v>
      </c>
      <c r="M29" s="9">
        <f>J29+I29+H29+G29+F29+E29+L29+K29</f>
        <v>485.2</v>
      </c>
    </row>
    <row r="30" spans="2:13" ht="18" customHeight="1" x14ac:dyDescent="0.2">
      <c r="B30" s="28"/>
      <c r="C30" s="29"/>
      <c r="D30" s="4" t="s">
        <v>10</v>
      </c>
      <c r="E30" s="5">
        <v>67584.22</v>
      </c>
      <c r="F30" s="5">
        <v>69822.28</v>
      </c>
      <c r="G30" s="13">
        <v>74770.679999999993</v>
      </c>
      <c r="H30" s="5">
        <v>87299.798479999998</v>
      </c>
      <c r="I30" s="5">
        <v>120742.9311</v>
      </c>
      <c r="J30" s="5">
        <v>98350.519539999994</v>
      </c>
      <c r="K30" s="5">
        <v>97952.019539999994</v>
      </c>
      <c r="L30" s="5">
        <v>97952.019539999994</v>
      </c>
      <c r="M30" s="9">
        <f>L30+K30+J30+I30+H30+G30+F30+E30</f>
        <v>714474.4682</v>
      </c>
    </row>
    <row r="31" spans="2:13" ht="18" customHeight="1" x14ac:dyDescent="0.2">
      <c r="B31" s="28"/>
      <c r="C31" s="29"/>
      <c r="D31" s="4" t="s">
        <v>11</v>
      </c>
      <c r="E31" s="5">
        <v>0</v>
      </c>
      <c r="F31" s="5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f t="shared" si="17"/>
        <v>0</v>
      </c>
    </row>
    <row r="32" spans="2:13" ht="18" customHeight="1" x14ac:dyDescent="0.2">
      <c r="B32" s="28"/>
      <c r="C32" s="23"/>
      <c r="D32" s="4" t="s">
        <v>12</v>
      </c>
      <c r="E32" s="5">
        <v>0</v>
      </c>
      <c r="F32" s="5">
        <v>0</v>
      </c>
      <c r="G32" s="13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f t="shared" si="17"/>
        <v>0</v>
      </c>
    </row>
    <row r="33" spans="2:13" s="10" customFormat="1" ht="18" customHeight="1" x14ac:dyDescent="0.2">
      <c r="B33" s="28" t="s">
        <v>21</v>
      </c>
      <c r="C33" s="22" t="s">
        <v>24</v>
      </c>
      <c r="D33" s="8" t="s">
        <v>6</v>
      </c>
      <c r="E33" s="9">
        <f t="shared" ref="E33:J33" si="18">SUM(E34:E39)</f>
        <v>0</v>
      </c>
      <c r="F33" s="9">
        <f t="shared" si="18"/>
        <v>0</v>
      </c>
      <c r="G33" s="12">
        <f t="shared" si="18"/>
        <v>6000</v>
      </c>
      <c r="H33" s="9">
        <f t="shared" si="18"/>
        <v>0</v>
      </c>
      <c r="I33" s="9">
        <f t="shared" si="18"/>
        <v>0</v>
      </c>
      <c r="J33" s="9">
        <f t="shared" si="18"/>
        <v>0</v>
      </c>
      <c r="K33" s="9">
        <f t="shared" ref="K33:L33" si="19">SUM(K34:K39)</f>
        <v>0</v>
      </c>
      <c r="L33" s="9">
        <f t="shared" si="19"/>
        <v>0</v>
      </c>
      <c r="M33" s="9">
        <f>J33+I33+H33+G33+F33+E33+L33+K33</f>
        <v>6000</v>
      </c>
    </row>
    <row r="34" spans="2:13" ht="18" customHeight="1" x14ac:dyDescent="0.2">
      <c r="B34" s="28"/>
      <c r="C34" s="29"/>
      <c r="D34" s="4" t="s">
        <v>7</v>
      </c>
      <c r="E34" s="5"/>
      <c r="F34" s="5"/>
      <c r="G34" s="13"/>
      <c r="H34" s="5"/>
      <c r="I34" s="5"/>
      <c r="J34" s="5"/>
      <c r="K34" s="5"/>
      <c r="L34" s="5"/>
      <c r="M34" s="5">
        <f t="shared" si="17"/>
        <v>0</v>
      </c>
    </row>
    <row r="35" spans="2:13" ht="18" customHeight="1" x14ac:dyDescent="0.2">
      <c r="B35" s="28"/>
      <c r="C35" s="29"/>
      <c r="D35" s="4" t="s">
        <v>8</v>
      </c>
      <c r="E35" s="5">
        <v>0</v>
      </c>
      <c r="F35" s="5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f t="shared" si="17"/>
        <v>0</v>
      </c>
    </row>
    <row r="36" spans="2:13" ht="18" customHeight="1" x14ac:dyDescent="0.2">
      <c r="B36" s="28"/>
      <c r="C36" s="29"/>
      <c r="D36" s="4" t="s">
        <v>9</v>
      </c>
      <c r="E36" s="5">
        <v>0</v>
      </c>
      <c r="F36" s="5">
        <v>0</v>
      </c>
      <c r="G36" s="13">
        <v>6000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9">
        <f>J36+I36+H36+G36+F36+E36+L36+K36</f>
        <v>6000</v>
      </c>
    </row>
    <row r="37" spans="2:13" ht="18" customHeight="1" x14ac:dyDescent="0.2">
      <c r="B37" s="28"/>
      <c r="C37" s="29"/>
      <c r="D37" s="4" t="s">
        <v>10</v>
      </c>
      <c r="E37" s="5">
        <v>0</v>
      </c>
      <c r="F37" s="5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f t="shared" si="17"/>
        <v>0</v>
      </c>
    </row>
    <row r="38" spans="2:13" ht="18" customHeight="1" x14ac:dyDescent="0.2">
      <c r="B38" s="28"/>
      <c r="C38" s="29"/>
      <c r="D38" s="4" t="s">
        <v>11</v>
      </c>
      <c r="E38" s="5">
        <v>0</v>
      </c>
      <c r="F38" s="5">
        <v>0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f t="shared" si="17"/>
        <v>0</v>
      </c>
    </row>
    <row r="39" spans="2:13" ht="18" customHeight="1" x14ac:dyDescent="0.2">
      <c r="B39" s="28"/>
      <c r="C39" s="23"/>
      <c r="D39" s="4" t="s">
        <v>12</v>
      </c>
      <c r="E39" s="5">
        <v>0</v>
      </c>
      <c r="F39" s="5">
        <v>0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f t="shared" si="17"/>
        <v>0</v>
      </c>
    </row>
    <row r="40" spans="2:13" s="10" customFormat="1" ht="18" customHeight="1" x14ac:dyDescent="0.2">
      <c r="B40" s="28" t="s">
        <v>22</v>
      </c>
      <c r="C40" s="22" t="s">
        <v>23</v>
      </c>
      <c r="D40" s="8" t="s">
        <v>6</v>
      </c>
      <c r="E40" s="9">
        <f t="shared" ref="E40:J40" si="20">SUM(E41:E46)</f>
        <v>0</v>
      </c>
      <c r="F40" s="9">
        <f t="shared" si="20"/>
        <v>0</v>
      </c>
      <c r="G40" s="9">
        <f t="shared" si="20"/>
        <v>0</v>
      </c>
      <c r="H40" s="9">
        <f t="shared" si="20"/>
        <v>0</v>
      </c>
      <c r="I40" s="9">
        <f t="shared" si="20"/>
        <v>2339.1681799999997</v>
      </c>
      <c r="J40" s="9">
        <f t="shared" si="20"/>
        <v>0</v>
      </c>
      <c r="K40" s="9">
        <f t="shared" ref="K40:L40" si="21">SUM(K41:K46)</f>
        <v>0</v>
      </c>
      <c r="L40" s="9">
        <f t="shared" si="21"/>
        <v>0</v>
      </c>
      <c r="M40" s="9">
        <f>J40+I40+H40+G40+F40+E40+L40+K40</f>
        <v>2339.1681799999997</v>
      </c>
    </row>
    <row r="41" spans="2:13" ht="18" customHeight="1" x14ac:dyDescent="0.2">
      <c r="B41" s="28"/>
      <c r="C41" s="29"/>
      <c r="D41" s="4" t="s">
        <v>7</v>
      </c>
      <c r="E41" s="5"/>
      <c r="F41" s="5"/>
      <c r="G41" s="5"/>
      <c r="H41" s="5"/>
      <c r="I41" s="5"/>
      <c r="J41" s="5"/>
      <c r="K41" s="5"/>
      <c r="L41" s="5"/>
      <c r="M41" s="5">
        <f t="shared" si="8"/>
        <v>0</v>
      </c>
    </row>
    <row r="42" spans="2:13" ht="18" customHeight="1" x14ac:dyDescent="0.2">
      <c r="B42" s="28"/>
      <c r="C42" s="29"/>
      <c r="D42" s="4" t="s">
        <v>8</v>
      </c>
      <c r="E42" s="5">
        <v>0</v>
      </c>
      <c r="F42" s="5">
        <v>0</v>
      </c>
      <c r="G42" s="5">
        <v>0</v>
      </c>
      <c r="H42" s="5">
        <v>0</v>
      </c>
      <c r="I42" s="5">
        <v>796.76</v>
      </c>
      <c r="J42" s="5">
        <v>0</v>
      </c>
      <c r="K42" s="5">
        <v>0</v>
      </c>
      <c r="L42" s="5">
        <v>0</v>
      </c>
      <c r="M42" s="5">
        <f t="shared" si="8"/>
        <v>796.76</v>
      </c>
    </row>
    <row r="43" spans="2:13" ht="18" customHeight="1" x14ac:dyDescent="0.2">
      <c r="B43" s="28"/>
      <c r="C43" s="29"/>
      <c r="D43" s="4" t="s">
        <v>9</v>
      </c>
      <c r="E43" s="5">
        <v>0</v>
      </c>
      <c r="F43" s="5">
        <v>0</v>
      </c>
      <c r="G43" s="5">
        <v>0</v>
      </c>
      <c r="H43" s="5">
        <v>0</v>
      </c>
      <c r="I43" s="5">
        <v>86.29</v>
      </c>
      <c r="J43" s="5">
        <v>0</v>
      </c>
      <c r="K43" s="5">
        <v>0</v>
      </c>
      <c r="L43" s="5">
        <v>0</v>
      </c>
      <c r="M43" s="9">
        <f>J43+I43+H43+G43+F43+E43+L43</f>
        <v>86.29</v>
      </c>
    </row>
    <row r="44" spans="2:13" ht="18" customHeight="1" x14ac:dyDescent="0.2">
      <c r="B44" s="28"/>
      <c r="C44" s="29"/>
      <c r="D44" s="4" t="s">
        <v>10</v>
      </c>
      <c r="E44" s="5">
        <v>0</v>
      </c>
      <c r="F44" s="5">
        <v>0</v>
      </c>
      <c r="G44" s="5">
        <v>0</v>
      </c>
      <c r="H44" s="5">
        <v>0</v>
      </c>
      <c r="I44" s="5">
        <v>1456.1181799999999</v>
      </c>
      <c r="J44" s="5">
        <v>0</v>
      </c>
      <c r="K44" s="5">
        <v>0</v>
      </c>
      <c r="L44" s="5">
        <v>0</v>
      </c>
      <c r="M44" s="9">
        <f>J44+I44+H44+G44+F44+E44+L44</f>
        <v>1456.1181799999999</v>
      </c>
    </row>
    <row r="45" spans="2:13" ht="18" customHeight="1" x14ac:dyDescent="0.2">
      <c r="B45" s="28"/>
      <c r="C45" s="29"/>
      <c r="D45" s="4" t="s">
        <v>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f t="shared" si="8"/>
        <v>0</v>
      </c>
    </row>
    <row r="46" spans="2:13" ht="18" customHeight="1" x14ac:dyDescent="0.2">
      <c r="B46" s="28"/>
      <c r="C46" s="23"/>
      <c r="D46" s="4" t="s">
        <v>12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f t="shared" si="8"/>
        <v>0</v>
      </c>
    </row>
    <row r="47" spans="2:13" x14ac:dyDescent="0.2">
      <c r="B47" s="6"/>
      <c r="C47" s="7"/>
      <c r="D47" s="7"/>
      <c r="E47" s="7"/>
      <c r="F47" s="7"/>
      <c r="G47" s="14"/>
      <c r="H47" s="7"/>
      <c r="I47" s="7"/>
      <c r="J47" s="7"/>
      <c r="K47" s="7"/>
      <c r="L47" s="7"/>
      <c r="M47" s="7"/>
    </row>
    <row r="48" spans="2:13" x14ac:dyDescent="0.2">
      <c r="B48" s="7"/>
      <c r="C48" s="7"/>
      <c r="D48" s="7"/>
      <c r="E48" s="7"/>
      <c r="F48" s="7"/>
      <c r="G48" s="14"/>
      <c r="H48" s="7"/>
      <c r="I48" s="7"/>
      <c r="J48" s="7"/>
      <c r="K48" s="7"/>
      <c r="L48" s="7"/>
      <c r="M48" s="7"/>
    </row>
    <row r="49" spans="2:13" x14ac:dyDescent="0.2">
      <c r="B49" s="7"/>
      <c r="C49" s="7"/>
      <c r="D49" s="7"/>
      <c r="E49" s="7"/>
      <c r="F49" s="7"/>
      <c r="G49" s="14"/>
      <c r="H49" s="7"/>
      <c r="I49" s="7"/>
      <c r="J49" s="7"/>
      <c r="K49" s="7"/>
      <c r="L49" s="7"/>
      <c r="M49" s="7"/>
    </row>
    <row r="50" spans="2:13" x14ac:dyDescent="0.2">
      <c r="B50" s="7"/>
      <c r="C50" s="7"/>
      <c r="D50" s="7"/>
      <c r="E50" s="7"/>
      <c r="F50" s="7"/>
      <c r="G50" s="14"/>
      <c r="H50" s="7"/>
      <c r="I50" s="7"/>
      <c r="J50" s="7"/>
      <c r="K50" s="7"/>
      <c r="L50" s="7"/>
      <c r="M50" s="7"/>
    </row>
    <row r="51" spans="2:13" x14ac:dyDescent="0.2">
      <c r="B51" s="7"/>
      <c r="C51" s="7"/>
      <c r="D51" s="7"/>
      <c r="E51" s="7"/>
      <c r="F51" s="7"/>
      <c r="G51" s="14"/>
      <c r="H51" s="7"/>
      <c r="I51" s="7"/>
      <c r="J51" s="7"/>
      <c r="K51" s="7"/>
      <c r="L51" s="7"/>
      <c r="M51" s="7"/>
    </row>
    <row r="52" spans="2:13" x14ac:dyDescent="0.2">
      <c r="B52" s="7"/>
      <c r="C52" s="7"/>
      <c r="D52" s="7"/>
      <c r="E52" s="7"/>
      <c r="F52" s="7"/>
      <c r="G52" s="14"/>
      <c r="H52" s="7"/>
      <c r="I52" s="7"/>
      <c r="J52" s="7"/>
      <c r="K52" s="7"/>
      <c r="L52" s="7"/>
      <c r="M52" s="7"/>
    </row>
    <row r="53" spans="2:13" x14ac:dyDescent="0.2">
      <c r="B53" s="7"/>
      <c r="C53" s="7"/>
      <c r="D53" s="7"/>
      <c r="E53" s="7"/>
      <c r="F53" s="7"/>
      <c r="G53" s="14"/>
      <c r="H53" s="7"/>
      <c r="I53" s="7"/>
      <c r="J53" s="7"/>
      <c r="K53" s="7"/>
      <c r="L53" s="7"/>
      <c r="M53" s="7"/>
    </row>
  </sheetData>
  <mergeCells count="18">
    <mergeCell ref="B40:B46"/>
    <mergeCell ref="C40:C46"/>
    <mergeCell ref="B5:B11"/>
    <mergeCell ref="C5:C11"/>
    <mergeCell ref="B12:B18"/>
    <mergeCell ref="C12:C18"/>
    <mergeCell ref="B19:B25"/>
    <mergeCell ref="C19:C25"/>
    <mergeCell ref="B26:B32"/>
    <mergeCell ref="C26:C32"/>
    <mergeCell ref="B33:B39"/>
    <mergeCell ref="C33:C39"/>
    <mergeCell ref="B3:B4"/>
    <mergeCell ref="C3:C4"/>
    <mergeCell ref="D3:D4"/>
    <mergeCell ref="E3:M3"/>
    <mergeCell ref="B1:M1"/>
    <mergeCell ref="B2:M2"/>
  </mergeCells>
  <printOptions horizontalCentered="1"/>
  <pageMargins left="0.70866141732283472" right="0.36" top="0.6" bottom="0.3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Прилож.2 МП за 2023 </vt:lpstr>
      <vt:lpstr>'Прилож.2 МП за 2023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Боброва Нина Сергеевна</cp:lastModifiedBy>
  <cp:lastPrinted>2024-10-08T05:14:52Z</cp:lastPrinted>
  <dcterms:created xsi:type="dcterms:W3CDTF">2018-10-10T10:07:51Z</dcterms:created>
  <dcterms:modified xsi:type="dcterms:W3CDTF">2024-10-21T05:23:34Z</dcterms:modified>
</cp:coreProperties>
</file>